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ETAIRE\Documents\BAC PRO\RESSOURCES COURS\HYBRIDES CREG\"/>
    </mc:Choice>
  </mc:AlternateContent>
  <xr:revisionPtr revIDLastSave="0" documentId="13_ncr:1_{7B19E7BF-6F53-4A46-AD4F-88AA05707A73}" xr6:coauthVersionLast="46" xr6:coauthVersionMax="46" xr10:uidLastSave="{00000000-0000-0000-0000-000000000000}"/>
  <bookViews>
    <workbookView xWindow="-110" yWindow="-110" windowWidth="19420" windowHeight="10420" xr2:uid="{D970D619-AF33-434B-AB17-0B89A6E3B9A7}"/>
  </bookViews>
  <sheets>
    <sheet name="CALCULATEUR COT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C20" i="1"/>
  <c r="H17" i="1" s="1"/>
  <c r="C24" i="1" s="1"/>
  <c r="C25" i="1" l="1"/>
  <c r="L19" i="1" s="1"/>
  <c r="L22" i="1" s="1"/>
  <c r="M29" i="1" s="1"/>
</calcChain>
</file>

<file path=xl/sharedStrings.xml><?xml version="1.0" encoding="utf-8"?>
<sst xmlns="http://schemas.openxmlformats.org/spreadsheetml/2006/main" count="44" uniqueCount="40">
  <si>
    <t>TRANSPORT ROUTIER</t>
  </si>
  <si>
    <t>Adresse</t>
  </si>
  <si>
    <t>Nom de contact</t>
  </si>
  <si>
    <t>Date de l'enlèvement</t>
  </si>
  <si>
    <t>Raison sociale</t>
  </si>
  <si>
    <t>N° de téléphone</t>
  </si>
  <si>
    <t>Poids brut unitaire</t>
  </si>
  <si>
    <t>Poids brut total</t>
  </si>
  <si>
    <t>Nature de la marchandise</t>
  </si>
  <si>
    <t>Volume d'un colis (m3)</t>
  </si>
  <si>
    <t>Hauteur (m)</t>
  </si>
  <si>
    <t>Largeur (m)</t>
  </si>
  <si>
    <t>Longueur (m)</t>
  </si>
  <si>
    <t>Volume total (m3)</t>
  </si>
  <si>
    <t>Nombre de colis, palettes</t>
  </si>
  <si>
    <t>Poids volumétrique</t>
  </si>
  <si>
    <t>Poids taxable</t>
  </si>
  <si>
    <t>1. Expéditeur</t>
  </si>
  <si>
    <t>2. Destinataire</t>
  </si>
  <si>
    <t>3. Caractéristiques de l'envoi</t>
  </si>
  <si>
    <t>4. Calcul du poids taxable</t>
  </si>
  <si>
    <t>Département de livraison</t>
  </si>
  <si>
    <t xml:space="preserve">Tranche de poids </t>
  </si>
  <si>
    <t>prix aux 100kg</t>
  </si>
  <si>
    <t xml:space="preserve">Forfait </t>
  </si>
  <si>
    <t>calcul du prix HT</t>
  </si>
  <si>
    <t>6. CALCUL DU PRIX TOTAL HT</t>
  </si>
  <si>
    <t>Prix du transport</t>
  </si>
  <si>
    <t>5. Base de calcul du prix du transport</t>
  </si>
  <si>
    <t>Rapport poids/volume</t>
  </si>
  <si>
    <t>port payé</t>
  </si>
  <si>
    <t>port dû</t>
  </si>
  <si>
    <t>Contre remboursement</t>
  </si>
  <si>
    <t>Frais de valeur déclarée</t>
  </si>
  <si>
    <t>Frais d'assurance ad valorem</t>
  </si>
  <si>
    <t>TOTAL HT (€)</t>
  </si>
  <si>
    <t>DIMENSIONS DES COLIS (En mètre)</t>
  </si>
  <si>
    <t>TAXES DIVERSES</t>
  </si>
  <si>
    <t>SELECTION DU TARIF</t>
  </si>
  <si>
    <t>CALCULATEUR DE COTATION EN GROUPAGE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</si>
</sst>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8"/>
      <color theme="1"/>
      <name val="Calibri"/>
      <family val="2"/>
    </font>
    <font>
      <sz val="8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 tint="0.249977111117893"/>
      <name val="Agency FB"/>
      <family val="2"/>
    </font>
    <font>
      <b/>
      <sz val="18"/>
      <color theme="1" tint="0.249977111117893"/>
      <name val="Agency FB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1" xfId="0" applyFont="1" applyBorder="1"/>
    <xf numFmtId="0" fontId="0" fillId="0" borderId="21" xfId="0" applyBorder="1"/>
    <xf numFmtId="0" fontId="0" fillId="0" borderId="23" xfId="0" applyBorder="1"/>
    <xf numFmtId="0" fontId="6" fillId="0" borderId="33" xfId="0" applyFont="1" applyBorder="1"/>
    <xf numFmtId="0" fontId="1" fillId="0" borderId="34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35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5" xfId="0" applyFill="1" applyBorder="1" applyProtection="1">
      <protection locked="0"/>
    </xf>
    <xf numFmtId="14" fontId="0" fillId="3" borderId="10" xfId="0" applyNumberFormat="1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292099</xdr:colOff>
          <xdr:row>15</xdr:row>
          <xdr:rowOff>142875</xdr:rowOff>
        </xdr:from>
        <xdr:to>
          <xdr:col>10</xdr:col>
          <xdr:colOff>238124</xdr:colOff>
          <xdr:row>15</xdr:row>
          <xdr:rowOff>341313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15</xdr:row>
          <xdr:rowOff>158750</xdr:rowOff>
        </xdr:from>
        <xdr:to>
          <xdr:col>12</xdr:col>
          <xdr:colOff>152400</xdr:colOff>
          <xdr:row>15</xdr:row>
          <xdr:rowOff>374650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331788</xdr:colOff>
          <xdr:row>22</xdr:row>
          <xdr:rowOff>215900</xdr:rowOff>
        </xdr:from>
        <xdr:to>
          <xdr:col>9</xdr:col>
          <xdr:colOff>595313</xdr:colOff>
          <xdr:row>23</xdr:row>
          <xdr:rowOff>230187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339725</xdr:colOff>
          <xdr:row>23</xdr:row>
          <xdr:rowOff>214311</xdr:rowOff>
        </xdr:from>
        <xdr:to>
          <xdr:col>9</xdr:col>
          <xdr:colOff>606425</xdr:colOff>
          <xdr:row>24</xdr:row>
          <xdr:rowOff>227011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B2CC66C-7615-4E0E-BC73-A2815F416B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338137</xdr:colOff>
          <xdr:row>24</xdr:row>
          <xdr:rowOff>198435</xdr:rowOff>
        </xdr:from>
        <xdr:to>
          <xdr:col>9</xdr:col>
          <xdr:colOff>604837</xdr:colOff>
          <xdr:row>25</xdr:row>
          <xdr:rowOff>212723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5A3E818-0E66-4AB6-ADE1-C650B64A88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338138</xdr:colOff>
          <xdr:row>25</xdr:row>
          <xdr:rowOff>206376</xdr:rowOff>
        </xdr:from>
        <xdr:to>
          <xdr:col>9</xdr:col>
          <xdr:colOff>604838</xdr:colOff>
          <xdr:row>26</xdr:row>
          <xdr:rowOff>220663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06D7276-5AC1-4E22-B49D-CA9A441F69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339725</xdr:colOff>
          <xdr:row>26</xdr:row>
          <xdr:rowOff>206379</xdr:rowOff>
        </xdr:from>
        <xdr:to>
          <xdr:col>9</xdr:col>
          <xdr:colOff>606425</xdr:colOff>
          <xdr:row>27</xdr:row>
          <xdr:rowOff>219079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182B953B-4EC7-4740-A88A-4E92BA51E6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134937</xdr:colOff>
      <xdr:row>4</xdr:row>
      <xdr:rowOff>39688</xdr:rowOff>
    </xdr:from>
    <xdr:to>
      <xdr:col>8</xdr:col>
      <xdr:colOff>96837</xdr:colOff>
      <xdr:row>9</xdr:row>
      <xdr:rowOff>100013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711F643-C933-4AD5-B446-099B5B56D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37" y="1182688"/>
          <a:ext cx="2247900" cy="1504950"/>
        </a:xfrm>
        <a:prstGeom prst="rect">
          <a:avLst/>
        </a:prstGeom>
      </xdr:spPr>
    </xdr:pic>
    <xdr:clientData/>
  </xdr:twoCellAnchor>
  <xdr:oneCellAnchor>
    <xdr:from>
      <xdr:col>13</xdr:col>
      <xdr:colOff>114302</xdr:colOff>
      <xdr:row>2</xdr:row>
      <xdr:rowOff>174626</xdr:rowOff>
    </xdr:from>
    <xdr:ext cx="4058547" cy="356790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703B0D0-994A-48AB-9FF8-435F5B9BDEBA}"/>
            </a:ext>
          </a:extLst>
        </xdr:cNvPr>
        <xdr:cNvSpPr txBox="1"/>
      </xdr:nvSpPr>
      <xdr:spPr>
        <a:xfrm>
          <a:off x="10393365" y="857251"/>
          <a:ext cx="4058547" cy="356790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fr-FR" sz="1200" b="1" i="1" u="sng"/>
            <a:t>Mode d'emploi </a:t>
          </a:r>
        </a:p>
        <a:p>
          <a:endParaRPr lang="fr-FR" sz="1200" i="1"/>
        </a:p>
        <a:p>
          <a:r>
            <a:rPr lang="fr-FR" sz="1200" i="1"/>
            <a:t>A</a:t>
          </a:r>
          <a:r>
            <a:rPr lang="fr-FR" sz="1200" i="1" baseline="0"/>
            <a:t> partir de la grille tarifaire et de la demande de </a:t>
          </a:r>
        </a:p>
        <a:p>
          <a:r>
            <a:rPr lang="fr-FR" sz="1200" i="1" baseline="0"/>
            <a:t>cotation du client :</a:t>
          </a:r>
        </a:p>
        <a:p>
          <a:endParaRPr lang="fr-FR" sz="1200" i="1" baseline="0"/>
        </a:p>
        <a:p>
          <a:r>
            <a:rPr lang="fr-FR" sz="1200" i="1" baseline="0"/>
            <a:t>- complétez les cellules grises en respectant l'ordre des </a:t>
          </a:r>
        </a:p>
        <a:p>
          <a:r>
            <a:rPr lang="fr-FR" sz="1200" i="1" baseline="0"/>
            <a:t>étapes numérotées de 1 à 6.</a:t>
          </a:r>
        </a:p>
        <a:p>
          <a:endParaRPr lang="fr-FR" sz="1200" i="1" baseline="0"/>
        </a:p>
        <a:p>
          <a:r>
            <a:rPr lang="fr-FR" sz="1200" i="1" baseline="0"/>
            <a:t>- N'indiquez pas les unités de mesure des valeurs chiffrées </a:t>
          </a:r>
        </a:p>
        <a:p>
          <a:r>
            <a:rPr lang="fr-FR" sz="1200" i="1" baseline="0"/>
            <a:t>-&gt; 7 pour 7kg</a:t>
          </a:r>
        </a:p>
        <a:p>
          <a:r>
            <a:rPr lang="fr-FR" sz="1200" i="1" baseline="0"/>
            <a:t>-&gt; 1,2 pour 1,2m</a:t>
          </a:r>
        </a:p>
        <a:p>
          <a:endParaRPr lang="fr-FR" sz="1200" i="1" baseline="0"/>
        </a:p>
        <a:p>
          <a:r>
            <a:rPr lang="fr-FR" sz="1200" i="1" baseline="0"/>
            <a:t>- Cochez les cases correspondantes au type de tarifs et aux </a:t>
          </a:r>
        </a:p>
        <a:p>
          <a:r>
            <a:rPr lang="fr-FR" sz="1200" i="1" baseline="0"/>
            <a:t>taxes diverses retenues</a:t>
          </a:r>
        </a:p>
        <a:p>
          <a:endParaRPr lang="fr-FR" sz="1200" i="1" baseline="0"/>
        </a:p>
        <a:p>
          <a:r>
            <a:rPr lang="fr-FR" sz="1400" b="1" i="1" baseline="0"/>
            <a:t>-&gt; Le calculateur déterminera de façon automatique</a:t>
          </a:r>
        </a:p>
        <a:p>
          <a:r>
            <a:rPr lang="fr-FR" sz="1400" b="1" i="1" baseline="0"/>
            <a:t>les valeurs dans les cellules blanches et calculera le </a:t>
          </a:r>
        </a:p>
        <a:p>
          <a:r>
            <a:rPr lang="fr-FR" sz="1400" b="1" i="1" baseline="0"/>
            <a:t>prix total hors taxe.</a:t>
          </a:r>
          <a:endParaRPr lang="fr-FR" sz="1400" b="1" i="1"/>
        </a:p>
      </xdr:txBody>
    </xdr:sp>
    <xdr:clientData/>
  </xdr:oneCellAnchor>
  <xdr:twoCellAnchor editAs="oneCell">
    <xdr:from>
      <xdr:col>13</xdr:col>
      <xdr:colOff>341313</xdr:colOff>
      <xdr:row>0</xdr:row>
      <xdr:rowOff>134938</xdr:rowOff>
    </xdr:from>
    <xdr:to>
      <xdr:col>14</xdr:col>
      <xdr:colOff>222251</xdr:colOff>
      <xdr:row>2</xdr:row>
      <xdr:rowOff>95251</xdr:rowOff>
    </xdr:to>
    <xdr:pic>
      <xdr:nvPicPr>
        <xdr:cNvPr id="6" name="Graphique 5" descr="Ampoule">
          <a:extLst>
            <a:ext uri="{FF2B5EF4-FFF2-40B4-BE49-F238E27FC236}">
              <a16:creationId xmlns:a16="http://schemas.microsoft.com/office/drawing/2014/main" id="{21F30DB1-521D-4307-BD42-0EE567547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0882313" y="134938"/>
          <a:ext cx="642938" cy="642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CB33-A1FD-49D5-9EBD-24C86DAF9CBA}">
  <dimension ref="A1:M29"/>
  <sheetViews>
    <sheetView tabSelected="1" zoomScale="80" zoomScaleNormal="80" workbookViewId="0">
      <selection activeCell="M24" sqref="M24"/>
    </sheetView>
  </sheetViews>
  <sheetFormatPr baseColWidth="10" defaultRowHeight="14.5" x14ac:dyDescent="0.35"/>
  <cols>
    <col min="2" max="2" width="12.7265625" customWidth="1"/>
    <col min="4" max="4" width="22.26953125" customWidth="1"/>
    <col min="5" max="5" width="3.81640625" customWidth="1"/>
    <col min="9" max="9" width="2.81640625" customWidth="1"/>
    <col min="10" max="13" width="12.7265625" customWidth="1"/>
  </cols>
  <sheetData>
    <row r="1" spans="1:13" ht="22.5" x14ac:dyDescent="0.4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31.5" thickBot="1" x14ac:dyDescent="0.7">
      <c r="A2" s="52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15" thickBot="1" x14ac:dyDescent="0.4"/>
    <row r="4" spans="1:13" ht="21.5" thickBot="1" x14ac:dyDescent="0.55000000000000004">
      <c r="A4" s="11" t="s">
        <v>17</v>
      </c>
      <c r="B4" s="12"/>
      <c r="C4" s="12"/>
      <c r="D4" s="13"/>
      <c r="J4" s="11" t="s">
        <v>18</v>
      </c>
      <c r="K4" s="12"/>
      <c r="L4" s="12"/>
      <c r="M4" s="13"/>
    </row>
    <row r="5" spans="1:13" x14ac:dyDescent="0.35">
      <c r="A5" s="7" t="s">
        <v>4</v>
      </c>
      <c r="B5" s="8"/>
      <c r="C5" s="66"/>
      <c r="D5" s="67"/>
      <c r="J5" s="7" t="s">
        <v>4</v>
      </c>
      <c r="K5" s="8"/>
      <c r="L5" s="66"/>
      <c r="M5" s="67"/>
    </row>
    <row r="6" spans="1:13" ht="55" customHeight="1" x14ac:dyDescent="0.35">
      <c r="A6" s="9" t="s">
        <v>1</v>
      </c>
      <c r="B6" s="10"/>
      <c r="C6" s="68"/>
      <c r="D6" s="69"/>
      <c r="J6" s="9" t="s">
        <v>1</v>
      </c>
      <c r="K6" s="10"/>
      <c r="L6" s="68"/>
      <c r="M6" s="69"/>
    </row>
    <row r="7" spans="1:13" x14ac:dyDescent="0.35">
      <c r="A7" s="9" t="s">
        <v>2</v>
      </c>
      <c r="B7" s="10"/>
      <c r="C7" s="68"/>
      <c r="D7" s="69"/>
      <c r="J7" s="9" t="s">
        <v>2</v>
      </c>
      <c r="K7" s="10"/>
      <c r="L7" s="68"/>
      <c r="M7" s="69"/>
    </row>
    <row r="8" spans="1:13" ht="15" thickBot="1" x14ac:dyDescent="0.4">
      <c r="A8" s="5" t="s">
        <v>5</v>
      </c>
      <c r="B8" s="6"/>
      <c r="C8" s="70"/>
      <c r="D8" s="71"/>
      <c r="J8" s="5" t="s">
        <v>5</v>
      </c>
      <c r="K8" s="6"/>
      <c r="L8" s="70"/>
      <c r="M8" s="71"/>
    </row>
    <row r="9" spans="1:13" ht="15" thickBot="1" x14ac:dyDescent="0.4"/>
    <row r="10" spans="1:13" ht="15" thickBot="1" x14ac:dyDescent="0.4">
      <c r="A10" s="26" t="s">
        <v>3</v>
      </c>
      <c r="B10" s="34"/>
      <c r="C10" s="76"/>
      <c r="D10" s="65"/>
    </row>
    <row r="11" spans="1:13" ht="15" thickBot="1" x14ac:dyDescent="0.4"/>
    <row r="12" spans="1:13" ht="21.5" thickBot="1" x14ac:dyDescent="0.55000000000000004">
      <c r="A12" s="14" t="s">
        <v>19</v>
      </c>
      <c r="B12" s="15"/>
      <c r="C12" s="15"/>
      <c r="D12" s="16"/>
      <c r="J12" s="14" t="s">
        <v>28</v>
      </c>
      <c r="K12" s="15"/>
      <c r="L12" s="15"/>
      <c r="M12" s="16"/>
    </row>
    <row r="13" spans="1:13" ht="22" customHeight="1" x14ac:dyDescent="0.35">
      <c r="A13" s="19" t="s">
        <v>8</v>
      </c>
      <c r="B13" s="20"/>
      <c r="C13" s="58"/>
      <c r="D13" s="59"/>
      <c r="J13" s="19" t="s">
        <v>21</v>
      </c>
      <c r="K13" s="20"/>
      <c r="L13" s="58"/>
      <c r="M13" s="59"/>
    </row>
    <row r="14" spans="1:13" ht="21.5" customHeight="1" thickBot="1" x14ac:dyDescent="0.4">
      <c r="A14" s="21" t="s">
        <v>14</v>
      </c>
      <c r="B14" s="17"/>
      <c r="C14" s="60"/>
      <c r="D14" s="61"/>
      <c r="J14" s="37" t="s">
        <v>22</v>
      </c>
      <c r="K14" s="38"/>
      <c r="L14" s="62"/>
      <c r="M14" s="63"/>
    </row>
    <row r="15" spans="1:13" ht="21.5" customHeight="1" thickBot="1" x14ac:dyDescent="0.5">
      <c r="A15" s="21" t="s">
        <v>6</v>
      </c>
      <c r="B15" s="17"/>
      <c r="C15" s="60"/>
      <c r="D15" s="61"/>
      <c r="F15" s="26" t="s">
        <v>7</v>
      </c>
      <c r="G15" s="27"/>
      <c r="H15" s="28">
        <f>C15*C14</f>
        <v>0</v>
      </c>
      <c r="J15" s="82" t="s">
        <v>38</v>
      </c>
      <c r="K15" s="83"/>
      <c r="L15" s="83"/>
      <c r="M15" s="84"/>
    </row>
    <row r="16" spans="1:13" ht="30" customHeight="1" thickBot="1" x14ac:dyDescent="0.4">
      <c r="A16" s="79" t="s">
        <v>36</v>
      </c>
      <c r="B16" s="80"/>
      <c r="C16" s="80"/>
      <c r="D16" s="81"/>
      <c r="J16" s="26" t="s">
        <v>24</v>
      </c>
      <c r="K16" s="27"/>
      <c r="L16" s="26" t="s">
        <v>23</v>
      </c>
      <c r="M16" s="34"/>
    </row>
    <row r="17" spans="1:13" ht="17" customHeight="1" thickBot="1" x14ac:dyDescent="0.4">
      <c r="A17" s="31" t="s">
        <v>12</v>
      </c>
      <c r="B17" s="30"/>
      <c r="C17" s="60"/>
      <c r="D17" s="61"/>
      <c r="F17" s="26" t="s">
        <v>13</v>
      </c>
      <c r="G17" s="27"/>
      <c r="H17" s="29">
        <f>C20*C14</f>
        <v>0</v>
      </c>
      <c r="J17" s="64"/>
      <c r="K17" s="72"/>
      <c r="L17" s="64"/>
      <c r="M17" s="65"/>
    </row>
    <row r="18" spans="1:13" ht="17" customHeight="1" thickBot="1" x14ac:dyDescent="0.4">
      <c r="A18" s="31" t="s">
        <v>11</v>
      </c>
      <c r="B18" s="30"/>
      <c r="C18" s="60"/>
      <c r="D18" s="61"/>
      <c r="J18" s="1"/>
      <c r="K18" s="1"/>
      <c r="L18" s="3" t="s">
        <v>25</v>
      </c>
      <c r="M18" s="4"/>
    </row>
    <row r="19" spans="1:13" ht="17" customHeight="1" thickBot="1" x14ac:dyDescent="0.4">
      <c r="A19" s="31" t="s">
        <v>10</v>
      </c>
      <c r="B19" s="30"/>
      <c r="C19" s="60"/>
      <c r="D19" s="61"/>
      <c r="J19" s="1"/>
      <c r="K19" s="1"/>
      <c r="L19" s="39">
        <f>ROUND(((L17*C25)/100),2)</f>
        <v>0</v>
      </c>
      <c r="M19" s="40"/>
    </row>
    <row r="20" spans="1:13" ht="15" thickBot="1" x14ac:dyDescent="0.4">
      <c r="A20" s="32" t="s">
        <v>9</v>
      </c>
      <c r="B20" s="33"/>
      <c r="C20" s="24">
        <f>ROUND((C19*C18*C17),2)</f>
        <v>0</v>
      </c>
      <c r="D20" s="25"/>
    </row>
    <row r="21" spans="1:13" ht="21.5" thickBot="1" x14ac:dyDescent="0.55000000000000004">
      <c r="J21" s="14" t="s">
        <v>26</v>
      </c>
      <c r="K21" s="15"/>
      <c r="L21" s="15"/>
      <c r="M21" s="16"/>
    </row>
    <row r="22" spans="1:13" ht="21.5" thickBot="1" x14ac:dyDescent="0.55000000000000004">
      <c r="A22" s="14" t="s">
        <v>20</v>
      </c>
      <c r="B22" s="15"/>
      <c r="C22" s="15"/>
      <c r="D22" s="16"/>
      <c r="J22" s="41" t="s">
        <v>27</v>
      </c>
      <c r="K22" s="42"/>
      <c r="L22" s="43">
        <f>IF(L19=0,J17,L19)</f>
        <v>0</v>
      </c>
      <c r="M22" s="2"/>
    </row>
    <row r="23" spans="1:13" ht="19" customHeight="1" thickBot="1" x14ac:dyDescent="0.5">
      <c r="A23" s="35" t="s">
        <v>29</v>
      </c>
      <c r="B23" s="36"/>
      <c r="C23" s="58"/>
      <c r="D23" s="59"/>
      <c r="J23" s="82" t="s">
        <v>37</v>
      </c>
      <c r="K23" s="83"/>
      <c r="L23" s="83"/>
      <c r="M23" s="84"/>
    </row>
    <row r="24" spans="1:13" ht="19" customHeight="1" x14ac:dyDescent="0.55000000000000004">
      <c r="A24" s="21" t="s">
        <v>15</v>
      </c>
      <c r="B24" s="17"/>
      <c r="C24" s="18">
        <f>ROUND((C23*H17),0)</f>
        <v>0</v>
      </c>
      <c r="D24" s="22"/>
      <c r="J24" s="47"/>
      <c r="K24" s="48" t="s">
        <v>30</v>
      </c>
      <c r="L24" s="48"/>
      <c r="M24" s="73"/>
    </row>
    <row r="25" spans="1:13" ht="19" customHeight="1" thickBot="1" x14ac:dyDescent="0.6">
      <c r="A25" s="32" t="s">
        <v>16</v>
      </c>
      <c r="B25" s="33"/>
      <c r="C25" s="77">
        <f>IF(C24&gt;H15,IF(C24&lt;100,C24,CEILING(C24,10)),IF(H15&lt;100,H15,CEILING(H15,10)))</f>
        <v>0</v>
      </c>
      <c r="D25" s="78"/>
      <c r="J25" s="44"/>
      <c r="K25" s="17" t="s">
        <v>31</v>
      </c>
      <c r="L25" s="17"/>
      <c r="M25" s="74"/>
    </row>
    <row r="26" spans="1:13" ht="19" customHeight="1" x14ac:dyDescent="0.35">
      <c r="J26" s="45"/>
      <c r="K26" s="17" t="s">
        <v>32</v>
      </c>
      <c r="L26" s="17"/>
      <c r="M26" s="74"/>
    </row>
    <row r="27" spans="1:13" ht="19" customHeight="1" x14ac:dyDescent="0.35">
      <c r="J27" s="45"/>
      <c r="K27" s="17" t="s">
        <v>33</v>
      </c>
      <c r="L27" s="17"/>
      <c r="M27" s="74"/>
    </row>
    <row r="28" spans="1:13" ht="19" customHeight="1" thickBot="1" x14ac:dyDescent="0.4">
      <c r="J28" s="46"/>
      <c r="K28" s="23" t="s">
        <v>34</v>
      </c>
      <c r="L28" s="23"/>
      <c r="M28" s="75"/>
    </row>
    <row r="29" spans="1:13" ht="24" thickBot="1" x14ac:dyDescent="0.6">
      <c r="K29" s="49" t="s">
        <v>35</v>
      </c>
      <c r="L29" s="50"/>
      <c r="M29" s="51">
        <f>L22+M24+M25+M26+M27+M28</f>
        <v>0</v>
      </c>
    </row>
  </sheetData>
  <sheetProtection algorithmName="SHA-512" hashValue="MePXIm9k1X65//1dgzNhz2Px2wTuzADZZpRQROw5b/iDOhnxDZkMAoAkc7czp9LPfBmNqaH0v5lanbyMzZO5sA==" saltValue="FdXKJhjnMBwfXyvX5eQfVw==" spinCount="100000" sheet="1" objects="1" scenarios="1" selectLockedCells="1"/>
  <mergeCells count="69">
    <mergeCell ref="K25:L25"/>
    <mergeCell ref="K26:L26"/>
    <mergeCell ref="K27:L27"/>
    <mergeCell ref="K28:L28"/>
    <mergeCell ref="K29:L29"/>
    <mergeCell ref="A1:M1"/>
    <mergeCell ref="A2:M2"/>
    <mergeCell ref="A16:D16"/>
    <mergeCell ref="J21:M21"/>
    <mergeCell ref="J22:K22"/>
    <mergeCell ref="L22:M22"/>
    <mergeCell ref="J23:M23"/>
    <mergeCell ref="K24:L24"/>
    <mergeCell ref="L16:M16"/>
    <mergeCell ref="J16:K16"/>
    <mergeCell ref="J17:K17"/>
    <mergeCell ref="L17:M17"/>
    <mergeCell ref="L18:M18"/>
    <mergeCell ref="L19:M19"/>
    <mergeCell ref="C24:D24"/>
    <mergeCell ref="A25:B25"/>
    <mergeCell ref="C25:D25"/>
    <mergeCell ref="A24:B24"/>
    <mergeCell ref="J12:M12"/>
    <mergeCell ref="J13:K13"/>
    <mergeCell ref="L13:M13"/>
    <mergeCell ref="J14:K14"/>
    <mergeCell ref="L14:M14"/>
    <mergeCell ref="J15:M15"/>
    <mergeCell ref="A20:B20"/>
    <mergeCell ref="C20:D20"/>
    <mergeCell ref="A10:B10"/>
    <mergeCell ref="C10:D10"/>
    <mergeCell ref="A22:D22"/>
    <mergeCell ref="A23:B23"/>
    <mergeCell ref="C23:D23"/>
    <mergeCell ref="C17:D17"/>
    <mergeCell ref="F15:G15"/>
    <mergeCell ref="F17:G17"/>
    <mergeCell ref="A18:B18"/>
    <mergeCell ref="C18:D18"/>
    <mergeCell ref="A19:B19"/>
    <mergeCell ref="C19:D19"/>
    <mergeCell ref="A12:D12"/>
    <mergeCell ref="A13:B13"/>
    <mergeCell ref="A14:B14"/>
    <mergeCell ref="A15:B15"/>
    <mergeCell ref="A17:B17"/>
    <mergeCell ref="C13:D13"/>
    <mergeCell ref="C14:D14"/>
    <mergeCell ref="C15:D15"/>
    <mergeCell ref="A4:D4"/>
    <mergeCell ref="J4:M4"/>
    <mergeCell ref="C5:D5"/>
    <mergeCell ref="C6:D6"/>
    <mergeCell ref="C7:D7"/>
    <mergeCell ref="C8:D8"/>
    <mergeCell ref="L5:M5"/>
    <mergeCell ref="L6:M6"/>
    <mergeCell ref="L7:M7"/>
    <mergeCell ref="L8:M8"/>
    <mergeCell ref="A5:B5"/>
    <mergeCell ref="A6:B6"/>
    <mergeCell ref="A7:B7"/>
    <mergeCell ref="A8:B8"/>
    <mergeCell ref="J5:K5"/>
    <mergeCell ref="J6:K6"/>
    <mergeCell ref="J7:K7"/>
    <mergeCell ref="J8:K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292100</xdr:colOff>
                    <xdr:row>15</xdr:row>
                    <xdr:rowOff>146050</xdr:rowOff>
                  </from>
                  <to>
                    <xdr:col>10</xdr:col>
                    <xdr:colOff>234950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88900</xdr:colOff>
                    <xdr:row>15</xdr:row>
                    <xdr:rowOff>158750</xdr:rowOff>
                  </from>
                  <to>
                    <xdr:col>12</xdr:col>
                    <xdr:colOff>152400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330200</xdr:colOff>
                    <xdr:row>22</xdr:row>
                    <xdr:rowOff>215900</xdr:rowOff>
                  </from>
                  <to>
                    <xdr:col>9</xdr:col>
                    <xdr:colOff>596900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342900</xdr:colOff>
                    <xdr:row>23</xdr:row>
                    <xdr:rowOff>215900</xdr:rowOff>
                  </from>
                  <to>
                    <xdr:col>9</xdr:col>
                    <xdr:colOff>609600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9</xdr:col>
                    <xdr:colOff>336550</xdr:colOff>
                    <xdr:row>24</xdr:row>
                    <xdr:rowOff>196850</xdr:rowOff>
                  </from>
                  <to>
                    <xdr:col>9</xdr:col>
                    <xdr:colOff>603250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9</xdr:col>
                    <xdr:colOff>336550</xdr:colOff>
                    <xdr:row>25</xdr:row>
                    <xdr:rowOff>209550</xdr:rowOff>
                  </from>
                  <to>
                    <xdr:col>9</xdr:col>
                    <xdr:colOff>603250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9</xdr:col>
                    <xdr:colOff>342900</xdr:colOff>
                    <xdr:row>26</xdr:row>
                    <xdr:rowOff>209550</xdr:rowOff>
                  </from>
                  <to>
                    <xdr:col>9</xdr:col>
                    <xdr:colOff>609600</xdr:colOff>
                    <xdr:row>27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CALCULATEUR COTATION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dcterms:created xsi:type="dcterms:W3CDTF">2021-02-18T09:24:12Z</dcterms:created>
  <dcterms:modified xsi:type="dcterms:W3CDTF">2021-02-18T13:33:39Z</dcterms:modified>
</cp:coreProperties>
</file>