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15" windowHeight="7740" activeTab="1"/>
  </bookViews>
  <sheets>
    <sheet name="document" sheetId="1" r:id="rId1"/>
    <sheet name="corrig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<sst xmlns="http://schemas.openxmlformats.org/spreadsheetml/2006/main" count="48" uniqueCount="23">
  <si>
    <t>Tee shirt</t>
  </si>
  <si>
    <t>Détail du prix en €</t>
  </si>
  <si>
    <t>En proportion du PV HT</t>
  </si>
  <si>
    <t>Hypothèse 1</t>
  </si>
  <si>
    <t>Hypothèse 2</t>
  </si>
  <si>
    <t>Hyp 1 + Baisse du coût des M.1ères</t>
  </si>
  <si>
    <t>Matières premières</t>
  </si>
  <si>
    <t>Transport</t>
  </si>
  <si>
    <t>Salaire de l'ouvrier</t>
  </si>
  <si>
    <t>Frais généraux</t>
  </si>
  <si>
    <t>Intermédiaires</t>
  </si>
  <si>
    <t>Marge de l'usine</t>
  </si>
  <si>
    <t>Marge de la marque</t>
  </si>
  <si>
    <t>Marge du magasin</t>
  </si>
  <si>
    <t>PVHT</t>
  </si>
  <si>
    <t>TVA</t>
  </si>
  <si>
    <t>TTC</t>
  </si>
  <si>
    <t>Modifications à apporter</t>
  </si>
  <si>
    <t>Sous Total Usine</t>
  </si>
  <si>
    <t xml:space="preserve">Salaire des ouvriers x 2 </t>
  </si>
  <si>
    <t>taux d'évolution du prix de vente TTC</t>
  </si>
  <si>
    <t>Taux d'évolution du prix de vente TTC</t>
  </si>
  <si>
    <t>Taux d'évolution des M 1ères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</si>
</sst>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%"/>
    <numFmt numFmtId="166" formatCode="0.0000%"/>
    <numFmt numFmtId="167" formatCode="0.00000%"/>
    <numFmt numFmtId="168" formatCode="0.000000%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40C]dddd\ d\ mmmm\ yyyy"/>
    <numFmt numFmtId="175" formatCode="_-* #,##0.00\ [$€-40C]_-;\-* #,##0.00\ [$€-40C]_-;_-* &quot;-&quot;??\ [$€-40C]_-;_-@_-"/>
    <numFmt numFmtId="176" formatCode="_-* #,##0.000\ &quot;€&quot;_-;\-* #,##0.000\ &quot;€&quot;_-;_-* &quot;-&quot;??\ &quot;€&quot;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8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32" fillId="33" borderId="0" xfId="0" applyFont="1" applyFill="1" applyBorder="1" applyAlignment="1">
      <alignment/>
    </xf>
    <xf numFmtId="43" fontId="0" fillId="0" borderId="10" xfId="45" applyFont="1" applyFill="1" applyBorder="1" applyAlignment="1">
      <alignment/>
    </xf>
    <xf numFmtId="43" fontId="32" fillId="0" borderId="10" xfId="45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justify"/>
    </xf>
    <xf numFmtId="0" fontId="0" fillId="33" borderId="0" xfId="0" applyFill="1" applyBorder="1" applyAlignment="1">
      <alignment/>
    </xf>
    <xf numFmtId="43" fontId="0" fillId="33" borderId="0" xfId="45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43" fontId="32" fillId="33" borderId="0" xfId="45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43" fontId="0" fillId="0" borderId="12" xfId="45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2" borderId="15" xfId="0" applyNumberFormat="1" applyFill="1" applyBorder="1" applyAlignment="1">
      <alignment/>
    </xf>
    <xf numFmtId="0" fontId="32" fillId="0" borderId="14" xfId="0" applyFont="1" applyBorder="1" applyAlignment="1">
      <alignment horizontal="right"/>
    </xf>
    <xf numFmtId="0" fontId="32" fillId="0" borderId="14" xfId="0" applyFont="1" applyBorder="1" applyAlignment="1">
      <alignment/>
    </xf>
    <xf numFmtId="2" fontId="32" fillId="2" borderId="15" xfId="0" applyNumberFormat="1" applyFont="1" applyFill="1" applyBorder="1" applyAlignment="1">
      <alignment/>
    </xf>
    <xf numFmtId="0" fontId="32" fillId="0" borderId="16" xfId="0" applyFont="1" applyBorder="1" applyAlignment="1">
      <alignment/>
    </xf>
    <xf numFmtId="43" fontId="32" fillId="0" borderId="17" xfId="45" applyFont="1" applyFill="1" applyBorder="1" applyAlignment="1">
      <alignment/>
    </xf>
    <xf numFmtId="2" fontId="32" fillId="2" borderId="18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43" fontId="0" fillId="0" borderId="20" xfId="45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justify"/>
    </xf>
    <xf numFmtId="0" fontId="32" fillId="2" borderId="19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32" fillId="2" borderId="14" xfId="0" applyNumberFormat="1" applyFont="1" applyFill="1" applyBorder="1" applyAlignment="1">
      <alignment/>
    </xf>
    <xf numFmtId="2" fontId="32" fillId="2" borderId="16" xfId="0" applyNumberFormat="1" applyFont="1" applyFill="1" applyBorder="1" applyAlignment="1">
      <alignment/>
    </xf>
    <xf numFmtId="0" fontId="32" fillId="0" borderId="22" xfId="0" applyFont="1" applyFill="1" applyBorder="1" applyAlignment="1">
      <alignment horizontal="center" vertical="justify"/>
    </xf>
    <xf numFmtId="0" fontId="0" fillId="0" borderId="22" xfId="0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/>
    </xf>
    <xf numFmtId="9" fontId="0" fillId="0" borderId="24" xfId="0" applyNumberFormat="1" applyFill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25" xfId="0" applyFont="1" applyFill="1" applyBorder="1" applyAlignment="1">
      <alignment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32" fillId="34" borderId="14" xfId="0" applyNumberFormat="1" applyFont="1" applyFill="1" applyBorder="1" applyAlignment="1">
      <alignment/>
    </xf>
    <xf numFmtId="2" fontId="32" fillId="34" borderId="15" xfId="0" applyNumberFormat="1" applyFont="1" applyFill="1" applyBorder="1" applyAlignment="1">
      <alignment/>
    </xf>
    <xf numFmtId="2" fontId="32" fillId="34" borderId="16" xfId="0" applyNumberFormat="1" applyFont="1" applyFill="1" applyBorder="1" applyAlignment="1">
      <alignment/>
    </xf>
    <xf numFmtId="2" fontId="32" fillId="34" borderId="18" xfId="0" applyNumberFormat="1" applyFont="1" applyFill="1" applyBorder="1" applyAlignment="1">
      <alignment/>
    </xf>
    <xf numFmtId="165" fontId="0" fillId="35" borderId="26" xfId="50" applyNumberFormat="1" applyFont="1" applyFill="1" applyBorder="1" applyAlignment="1">
      <alignment horizontal="center" vertical="center"/>
    </xf>
    <xf numFmtId="164" fontId="0" fillId="35" borderId="26" xfId="50" applyNumberFormat="1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2" fillId="2" borderId="19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5" fontId="0" fillId="0" borderId="12" xfId="45" applyNumberFormat="1" applyFont="1" applyFill="1" applyBorder="1" applyAlignment="1">
      <alignment/>
    </xf>
    <xf numFmtId="175" fontId="0" fillId="0" borderId="10" xfId="45" applyNumberFormat="1" applyFont="1" applyFill="1" applyBorder="1" applyAlignment="1">
      <alignment/>
    </xf>
    <xf numFmtId="175" fontId="32" fillId="0" borderId="10" xfId="45" applyNumberFormat="1" applyFont="1" applyFill="1" applyBorder="1" applyAlignment="1">
      <alignment/>
    </xf>
    <xf numFmtId="175" fontId="32" fillId="0" borderId="17" xfId="45" applyNumberFormat="1" applyFont="1" applyFill="1" applyBorder="1" applyAlignment="1">
      <alignment/>
    </xf>
    <xf numFmtId="44" fontId="0" fillId="34" borderId="11" xfId="0" applyNumberFormat="1" applyFill="1" applyBorder="1" applyAlignment="1">
      <alignment/>
    </xf>
    <xf numFmtId="44" fontId="0" fillId="34" borderId="14" xfId="0" applyNumberFormat="1" applyFill="1" applyBorder="1" applyAlignment="1">
      <alignment/>
    </xf>
    <xf numFmtId="44" fontId="32" fillId="34" borderId="14" xfId="0" applyNumberFormat="1" applyFont="1" applyFill="1" applyBorder="1" applyAlignment="1">
      <alignment/>
    </xf>
    <xf numFmtId="44" fontId="32" fillId="34" borderId="16" xfId="0" applyNumberFormat="1" applyFont="1" applyFill="1" applyBorder="1" applyAlignment="1">
      <alignment/>
    </xf>
    <xf numFmtId="44" fontId="0" fillId="2" borderId="11" xfId="0" applyNumberFormat="1" applyFill="1" applyBorder="1" applyAlignment="1">
      <alignment/>
    </xf>
    <xf numFmtId="44" fontId="0" fillId="2" borderId="14" xfId="0" applyNumberFormat="1" applyFill="1" applyBorder="1" applyAlignment="1">
      <alignment/>
    </xf>
    <xf numFmtId="44" fontId="32" fillId="2" borderId="14" xfId="0" applyNumberFormat="1" applyFont="1" applyFill="1" applyBorder="1" applyAlignment="1">
      <alignment/>
    </xf>
    <xf numFmtId="44" fontId="32" fillId="2" borderId="16" xfId="0" applyNumberFormat="1" applyFont="1" applyFill="1" applyBorder="1" applyAlignment="1">
      <alignment/>
    </xf>
    <xf numFmtId="44" fontId="0" fillId="2" borderId="13" xfId="0" applyNumberFormat="1" applyFill="1" applyBorder="1" applyAlignment="1">
      <alignment/>
    </xf>
    <xf numFmtId="44" fontId="0" fillId="2" borderId="15" xfId="0" applyNumberFormat="1" applyFill="1" applyBorder="1" applyAlignment="1">
      <alignment/>
    </xf>
    <xf numFmtId="44" fontId="32" fillId="2" borderId="15" xfId="0" applyNumberFormat="1" applyFont="1" applyFill="1" applyBorder="1" applyAlignment="1">
      <alignment/>
    </xf>
    <xf numFmtId="44" fontId="32" fillId="2" borderId="18" xfId="0" applyNumberFormat="1" applyFont="1" applyFill="1" applyBorder="1" applyAlignment="1">
      <alignment/>
    </xf>
    <xf numFmtId="175" fontId="0" fillId="34" borderId="13" xfId="0" applyNumberFormat="1" applyFill="1" applyBorder="1" applyAlignment="1">
      <alignment/>
    </xf>
    <xf numFmtId="175" fontId="0" fillId="34" borderId="15" xfId="0" applyNumberFormat="1" applyFill="1" applyBorder="1" applyAlignment="1">
      <alignment/>
    </xf>
    <xf numFmtId="175" fontId="32" fillId="34" borderId="15" xfId="0" applyNumberFormat="1" applyFont="1" applyFill="1" applyBorder="1" applyAlignment="1">
      <alignment/>
    </xf>
    <xf numFmtId="175" fontId="32" fillId="34" borderId="18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30" sqref="I30"/>
    </sheetView>
  </sheetViews>
  <sheetFormatPr defaultColWidth="11.421875" defaultRowHeight="15"/>
  <cols>
    <col min="1" max="1" width="18.7109375" style="0" bestFit="1" customWidth="1"/>
    <col min="3" max="5" width="14.8515625" style="0" customWidth="1"/>
    <col min="6" max="6" width="20.140625" style="0" customWidth="1"/>
    <col min="7" max="7" width="13.28125" style="0" customWidth="1"/>
  </cols>
  <sheetData>
    <row r="1" spans="1:7" ht="33.75" customHeight="1" thickBot="1">
      <c r="A1" s="33" t="s">
        <v>0</v>
      </c>
      <c r="B1" s="34" t="s">
        <v>1</v>
      </c>
      <c r="C1" s="40" t="s">
        <v>2</v>
      </c>
      <c r="D1" s="58" t="s">
        <v>3</v>
      </c>
      <c r="E1" s="59"/>
      <c r="F1" s="60" t="s">
        <v>4</v>
      </c>
      <c r="G1" s="59"/>
    </row>
    <row r="2" spans="1:7" ht="30" customHeight="1" thickBot="1">
      <c r="A2" s="30"/>
      <c r="B2" s="31"/>
      <c r="C2" s="41"/>
      <c r="D2" s="46" t="s">
        <v>19</v>
      </c>
      <c r="E2" s="47" t="s">
        <v>17</v>
      </c>
      <c r="F2" s="35" t="s">
        <v>5</v>
      </c>
      <c r="G2" s="32" t="s">
        <v>17</v>
      </c>
    </row>
    <row r="3" spans="1:7" ht="15">
      <c r="A3" s="19" t="s">
        <v>6</v>
      </c>
      <c r="B3" s="20"/>
      <c r="C3" s="42"/>
      <c r="D3" s="48"/>
      <c r="E3" s="49"/>
      <c r="F3" s="36"/>
      <c r="G3" s="21"/>
    </row>
    <row r="4" spans="1:7" ht="15">
      <c r="A4" s="22" t="s">
        <v>7</v>
      </c>
      <c r="B4" s="8"/>
      <c r="C4" s="43"/>
      <c r="D4" s="50"/>
      <c r="E4" s="51"/>
      <c r="F4" s="37"/>
      <c r="G4" s="23"/>
    </row>
    <row r="5" spans="1:7" ht="15">
      <c r="A5" s="22" t="s">
        <v>8</v>
      </c>
      <c r="B5" s="8"/>
      <c r="C5" s="43"/>
      <c r="D5" s="50"/>
      <c r="E5" s="51"/>
      <c r="F5" s="37"/>
      <c r="G5" s="23"/>
    </row>
    <row r="6" spans="1:7" ht="15">
      <c r="A6" s="22" t="s">
        <v>9</v>
      </c>
      <c r="B6" s="8"/>
      <c r="C6" s="43"/>
      <c r="D6" s="50"/>
      <c r="E6" s="51"/>
      <c r="F6" s="37"/>
      <c r="G6" s="23"/>
    </row>
    <row r="7" spans="1:7" ht="15">
      <c r="A7" s="22" t="s">
        <v>10</v>
      </c>
      <c r="B7" s="8"/>
      <c r="C7" s="43"/>
      <c r="D7" s="50"/>
      <c r="E7" s="51"/>
      <c r="F7" s="37"/>
      <c r="G7" s="23"/>
    </row>
    <row r="8" spans="1:7" ht="15">
      <c r="A8" s="22" t="s">
        <v>11</v>
      </c>
      <c r="B8" s="8"/>
      <c r="C8" s="43"/>
      <c r="D8" s="50"/>
      <c r="E8" s="51"/>
      <c r="F8" s="37"/>
      <c r="G8" s="23"/>
    </row>
    <row r="9" spans="1:7" ht="15">
      <c r="A9" s="24" t="s">
        <v>18</v>
      </c>
      <c r="B9" s="8"/>
      <c r="C9" s="43"/>
      <c r="D9" s="50"/>
      <c r="E9" s="51"/>
      <c r="F9" s="37"/>
      <c r="G9" s="23"/>
    </row>
    <row r="10" spans="1:8" ht="15">
      <c r="A10" s="22" t="s">
        <v>12</v>
      </c>
      <c r="B10" s="8"/>
      <c r="C10" s="43"/>
      <c r="D10" s="50"/>
      <c r="E10" s="51"/>
      <c r="F10" s="37"/>
      <c r="G10" s="23"/>
      <c r="H10" s="1"/>
    </row>
    <row r="11" spans="1:8" ht="15">
      <c r="A11" s="22" t="s">
        <v>13</v>
      </c>
      <c r="B11" s="8"/>
      <c r="C11" s="43"/>
      <c r="D11" s="50"/>
      <c r="E11" s="51"/>
      <c r="F11" s="37"/>
      <c r="G11" s="23"/>
      <c r="H11" s="1"/>
    </row>
    <row r="12" spans="1:7" s="2" customFormat="1" ht="15">
      <c r="A12" s="25" t="s">
        <v>14</v>
      </c>
      <c r="B12" s="9"/>
      <c r="C12" s="44"/>
      <c r="D12" s="52"/>
      <c r="E12" s="53"/>
      <c r="F12" s="38"/>
      <c r="G12" s="26"/>
    </row>
    <row r="13" spans="1:7" ht="15">
      <c r="A13" s="22" t="s">
        <v>15</v>
      </c>
      <c r="B13" s="8"/>
      <c r="C13" s="43"/>
      <c r="D13" s="50"/>
      <c r="E13" s="51"/>
      <c r="F13" s="37"/>
      <c r="G13" s="23"/>
    </row>
    <row r="14" spans="1:7" s="2" customFormat="1" ht="15.75" thickBot="1">
      <c r="A14" s="27" t="s">
        <v>16</v>
      </c>
      <c r="B14" s="28"/>
      <c r="C14" s="45"/>
      <c r="D14" s="54"/>
      <c r="E14" s="55"/>
      <c r="F14" s="39"/>
      <c r="G14" s="29"/>
    </row>
    <row r="15" spans="1:7" s="2" customFormat="1" ht="15.75" thickBot="1">
      <c r="A15" s="63" t="s">
        <v>20</v>
      </c>
      <c r="B15" s="64"/>
      <c r="C15" s="64"/>
      <c r="D15" s="56"/>
      <c r="E15" s="65" t="s">
        <v>21</v>
      </c>
      <c r="F15" s="66"/>
      <c r="G15" s="56"/>
    </row>
    <row r="16" spans="1:7" s="2" customFormat="1" ht="15.75" thickBot="1">
      <c r="A16"/>
      <c r="B16"/>
      <c r="C16"/>
      <c r="D16"/>
      <c r="E16" s="67" t="s">
        <v>22</v>
      </c>
      <c r="F16" s="66"/>
      <c r="G16" s="5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10"/>
      <c r="B18" s="11"/>
      <c r="C18" s="11"/>
      <c r="D18" s="61"/>
      <c r="E18" s="62"/>
      <c r="F18" s="61"/>
      <c r="G18" s="62"/>
    </row>
    <row r="19" spans="1:7" ht="15">
      <c r="A19" s="12"/>
      <c r="B19" s="13"/>
      <c r="C19" s="12"/>
      <c r="D19" s="11"/>
      <c r="E19" s="11"/>
      <c r="F19" s="11"/>
      <c r="G19" s="11"/>
    </row>
    <row r="20" spans="1:9" ht="15">
      <c r="A20" s="12"/>
      <c r="B20" s="13"/>
      <c r="C20" s="14"/>
      <c r="D20" s="15"/>
      <c r="E20" s="15"/>
      <c r="F20" s="15"/>
      <c r="G20" s="15"/>
      <c r="I20" s="4"/>
    </row>
    <row r="21" spans="1:7" ht="15">
      <c r="A21" s="12"/>
      <c r="B21" s="13"/>
      <c r="C21" s="14"/>
      <c r="D21" s="15"/>
      <c r="E21" s="15"/>
      <c r="F21" s="15"/>
      <c r="G21" s="15"/>
    </row>
    <row r="22" spans="1:7" ht="15">
      <c r="A22" s="12"/>
      <c r="B22" s="13"/>
      <c r="C22" s="14"/>
      <c r="D22" s="15"/>
      <c r="E22" s="15"/>
      <c r="F22" s="15"/>
      <c r="G22" s="15"/>
    </row>
    <row r="23" spans="1:7" ht="15">
      <c r="A23" s="12"/>
      <c r="B23" s="13"/>
      <c r="C23" s="14"/>
      <c r="D23" s="15"/>
      <c r="E23" s="15"/>
      <c r="F23" s="15"/>
      <c r="G23" s="15"/>
    </row>
    <row r="24" spans="1:7" ht="15">
      <c r="A24" s="12"/>
      <c r="B24" s="13"/>
      <c r="C24" s="14"/>
      <c r="D24" s="15"/>
      <c r="E24" s="15"/>
      <c r="F24" s="15"/>
      <c r="G24" s="15"/>
    </row>
    <row r="25" spans="1:7" ht="15">
      <c r="A25" s="12"/>
      <c r="B25" s="13"/>
      <c r="C25" s="14"/>
      <c r="D25" s="15"/>
      <c r="E25" s="15"/>
      <c r="F25" s="15"/>
      <c r="G25" s="15"/>
    </row>
    <row r="26" spans="1:7" ht="15">
      <c r="A26" s="16"/>
      <c r="B26" s="13"/>
      <c r="C26" s="14"/>
      <c r="D26" s="15"/>
      <c r="E26" s="15"/>
      <c r="F26" s="15"/>
      <c r="G26" s="15"/>
    </row>
    <row r="27" spans="1:7" ht="15">
      <c r="A27" s="12"/>
      <c r="B27" s="13"/>
      <c r="C27" s="14"/>
      <c r="D27" s="15"/>
      <c r="E27" s="15"/>
      <c r="F27" s="15"/>
      <c r="G27" s="15"/>
    </row>
    <row r="28" spans="1:9" ht="15">
      <c r="A28" s="12"/>
      <c r="B28" s="13"/>
      <c r="C28" s="14"/>
      <c r="D28" s="15"/>
      <c r="E28" s="15"/>
      <c r="F28" s="15"/>
      <c r="G28" s="15"/>
      <c r="I28" s="5"/>
    </row>
    <row r="29" spans="1:7" ht="15">
      <c r="A29" s="7"/>
      <c r="B29" s="17"/>
      <c r="C29" s="7"/>
      <c r="D29" s="18"/>
      <c r="E29" s="18"/>
      <c r="F29" s="18"/>
      <c r="G29" s="18"/>
    </row>
    <row r="30" spans="1:7" ht="15">
      <c r="A30" s="12"/>
      <c r="B30" s="13"/>
      <c r="C30" s="14"/>
      <c r="D30" s="15"/>
      <c r="E30" s="15"/>
      <c r="F30" s="15"/>
      <c r="G30" s="15"/>
    </row>
    <row r="31" spans="1:7" ht="15">
      <c r="A31" s="7"/>
      <c r="B31" s="17"/>
      <c r="C31" s="7"/>
      <c r="D31" s="18"/>
      <c r="E31" s="18"/>
      <c r="F31" s="18"/>
      <c r="G31" s="18"/>
    </row>
    <row r="32" spans="2:3" ht="15">
      <c r="B32" s="3"/>
      <c r="C32" s="3"/>
    </row>
    <row r="33" spans="2:3" ht="15">
      <c r="B33" s="3"/>
      <c r="C33" s="3"/>
    </row>
  </sheetData>
  <sheetProtection/>
  <mergeCells count="7">
    <mergeCell ref="D1:E1"/>
    <mergeCell ref="F1:G1"/>
    <mergeCell ref="D18:E18"/>
    <mergeCell ref="F18:G18"/>
    <mergeCell ref="A15:C15"/>
    <mergeCell ref="E15:F15"/>
    <mergeCell ref="E16:F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22.00390625" style="0" customWidth="1"/>
    <col min="2" max="2" width="17.57421875" style="0" customWidth="1"/>
    <col min="3" max="3" width="13.421875" style="0" customWidth="1"/>
    <col min="4" max="4" width="17.140625" style="0" customWidth="1"/>
    <col min="5" max="5" width="16.140625" style="0" customWidth="1"/>
    <col min="6" max="6" width="18.28125" style="0" customWidth="1"/>
    <col min="7" max="7" width="17.00390625" style="0" customWidth="1"/>
  </cols>
  <sheetData>
    <row r="1" spans="1:7" ht="30.75" thickBot="1">
      <c r="A1" s="33" t="s">
        <v>0</v>
      </c>
      <c r="B1" s="34" t="s">
        <v>1</v>
      </c>
      <c r="C1" s="40" t="s">
        <v>2</v>
      </c>
      <c r="D1" s="58" t="s">
        <v>3</v>
      </c>
      <c r="E1" s="59"/>
      <c r="F1" s="60" t="s">
        <v>4</v>
      </c>
      <c r="G1" s="59"/>
    </row>
    <row r="2" spans="1:7" ht="30.75" thickBot="1">
      <c r="A2" s="30"/>
      <c r="B2" s="31"/>
      <c r="C2" s="41"/>
      <c r="D2" s="46" t="s">
        <v>19</v>
      </c>
      <c r="E2" s="47" t="s">
        <v>17</v>
      </c>
      <c r="F2" s="35" t="s">
        <v>5</v>
      </c>
      <c r="G2" s="32" t="s">
        <v>17</v>
      </c>
    </row>
    <row r="3" spans="1:7" ht="15">
      <c r="A3" s="19" t="s">
        <v>6</v>
      </c>
      <c r="B3" s="68">
        <v>3.4</v>
      </c>
      <c r="C3" s="42">
        <f>B3/B$12</f>
        <v>0.11724137931034483</v>
      </c>
      <c r="D3" s="72">
        <v>3.4</v>
      </c>
      <c r="E3" s="84"/>
      <c r="F3" s="76">
        <f>D3+G3</f>
        <v>3.2199999999999998</v>
      </c>
      <c r="G3" s="80">
        <v>-0.18</v>
      </c>
    </row>
    <row r="4" spans="1:7" ht="15">
      <c r="A4" s="22" t="s">
        <v>7</v>
      </c>
      <c r="B4" s="69">
        <v>2.19</v>
      </c>
      <c r="C4" s="43">
        <f aca="true" t="shared" si="0" ref="C4:C11">B4/B$12</f>
        <v>0.07551724137931035</v>
      </c>
      <c r="D4" s="73">
        <v>2.19</v>
      </c>
      <c r="E4" s="85"/>
      <c r="F4" s="77">
        <v>2.19</v>
      </c>
      <c r="G4" s="81"/>
    </row>
    <row r="5" spans="1:7" ht="15">
      <c r="A5" s="22" t="s">
        <v>8</v>
      </c>
      <c r="B5" s="69">
        <f>0.18</f>
        <v>0.18</v>
      </c>
      <c r="C5" s="43">
        <f t="shared" si="0"/>
        <v>0.006206896551724138</v>
      </c>
      <c r="D5" s="73">
        <f>B5+E5</f>
        <v>0.36</v>
      </c>
      <c r="E5" s="85">
        <f>0.18</f>
        <v>0.18</v>
      </c>
      <c r="F5" s="77">
        <f>$B5*2</f>
        <v>0.36</v>
      </c>
      <c r="G5" s="81">
        <f>0.18</f>
        <v>0.18</v>
      </c>
    </row>
    <row r="6" spans="1:7" ht="15">
      <c r="A6" s="22" t="s">
        <v>9</v>
      </c>
      <c r="B6" s="69">
        <v>0.27</v>
      </c>
      <c r="C6" s="43">
        <f t="shared" si="0"/>
        <v>0.009310344827586208</v>
      </c>
      <c r="D6" s="73">
        <v>0.27</v>
      </c>
      <c r="E6" s="85"/>
      <c r="F6" s="77">
        <v>0.27</v>
      </c>
      <c r="G6" s="81"/>
    </row>
    <row r="7" spans="1:7" ht="15">
      <c r="A7" s="22" t="s">
        <v>10</v>
      </c>
      <c r="B7" s="69">
        <v>1.2</v>
      </c>
      <c r="C7" s="43">
        <f t="shared" si="0"/>
        <v>0.041379310344827586</v>
      </c>
      <c r="D7" s="73">
        <v>1.2</v>
      </c>
      <c r="E7" s="85"/>
      <c r="F7" s="77">
        <v>1.2</v>
      </c>
      <c r="G7" s="81"/>
    </row>
    <row r="8" spans="1:7" ht="15">
      <c r="A8" s="22" t="s">
        <v>11</v>
      </c>
      <c r="B8" s="69">
        <v>1.15</v>
      </c>
      <c r="C8" s="43">
        <f t="shared" si="0"/>
        <v>0.0396551724137931</v>
      </c>
      <c r="D8" s="73">
        <v>1.15</v>
      </c>
      <c r="E8" s="85"/>
      <c r="F8" s="77">
        <v>1.15</v>
      </c>
      <c r="G8" s="81"/>
    </row>
    <row r="9" spans="1:7" ht="15">
      <c r="A9" s="24" t="s">
        <v>18</v>
      </c>
      <c r="B9" s="69">
        <f>SUM(B3:B8)</f>
        <v>8.389999999999999</v>
      </c>
      <c r="C9" s="43">
        <f t="shared" si="0"/>
        <v>0.28931034482758616</v>
      </c>
      <c r="D9" s="73">
        <f>SUM(D3:D8)</f>
        <v>8.57</v>
      </c>
      <c r="E9" s="85"/>
      <c r="F9" s="77">
        <f>SUM(F3:F8)</f>
        <v>8.39</v>
      </c>
      <c r="G9" s="81"/>
    </row>
    <row r="10" spans="1:7" ht="15">
      <c r="A10" s="22" t="s">
        <v>12</v>
      </c>
      <c r="B10" s="69">
        <v>3.61</v>
      </c>
      <c r="C10" s="43">
        <f t="shared" si="0"/>
        <v>0.12448275862068965</v>
      </c>
      <c r="D10" s="73">
        <v>3.61</v>
      </c>
      <c r="E10" s="85"/>
      <c r="F10" s="77">
        <v>3.61</v>
      </c>
      <c r="G10" s="81"/>
    </row>
    <row r="11" spans="1:7" ht="15">
      <c r="A11" s="22" t="s">
        <v>13</v>
      </c>
      <c r="B11" s="69">
        <v>17</v>
      </c>
      <c r="C11" s="43">
        <f t="shared" si="0"/>
        <v>0.5862068965517241</v>
      </c>
      <c r="D11" s="73">
        <v>17</v>
      </c>
      <c r="E11" s="85"/>
      <c r="F11" s="77">
        <v>17</v>
      </c>
      <c r="G11" s="81"/>
    </row>
    <row r="12" spans="1:7" ht="15">
      <c r="A12" s="25" t="s">
        <v>14</v>
      </c>
      <c r="B12" s="70">
        <f>SUM(B9:B11)</f>
        <v>29</v>
      </c>
      <c r="C12" s="44"/>
      <c r="D12" s="74">
        <f>SUM(D9:D11)</f>
        <v>29.18</v>
      </c>
      <c r="E12" s="86"/>
      <c r="F12" s="78">
        <f>SUM(F9:F11)</f>
        <v>29</v>
      </c>
      <c r="G12" s="82"/>
    </row>
    <row r="13" spans="1:7" ht="15">
      <c r="A13" s="22" t="s">
        <v>15</v>
      </c>
      <c r="B13" s="69">
        <f>B12*0.2</f>
        <v>5.800000000000001</v>
      </c>
      <c r="C13" s="43">
        <f>B13/B12</f>
        <v>0.2</v>
      </c>
      <c r="D13" s="73">
        <f>D12*0.2</f>
        <v>5.836</v>
      </c>
      <c r="E13" s="85"/>
      <c r="F13" s="77">
        <f>F12*0.2</f>
        <v>5.800000000000001</v>
      </c>
      <c r="G13" s="81"/>
    </row>
    <row r="14" spans="1:7" ht="15.75" thickBot="1">
      <c r="A14" s="27" t="s">
        <v>16</v>
      </c>
      <c r="B14" s="71">
        <f>B12+B13</f>
        <v>34.8</v>
      </c>
      <c r="C14" s="45"/>
      <c r="D14" s="75">
        <f>D12+D13</f>
        <v>35.016</v>
      </c>
      <c r="E14" s="87"/>
      <c r="F14" s="79">
        <f>F12+F13</f>
        <v>34.8</v>
      </c>
      <c r="G14" s="83"/>
    </row>
    <row r="15" spans="1:7" ht="29.25" customHeight="1" thickBot="1">
      <c r="A15" s="63" t="s">
        <v>20</v>
      </c>
      <c r="B15" s="64"/>
      <c r="C15" s="64"/>
      <c r="D15" s="57">
        <f>(D14-B14)/B14</f>
        <v>0.00620689655172417</v>
      </c>
      <c r="E15" s="65" t="s">
        <v>21</v>
      </c>
      <c r="F15" s="66"/>
      <c r="G15" s="57">
        <f>(F14-D14)/D14</f>
        <v>-0.0061686086360521215</v>
      </c>
    </row>
    <row r="16" spans="5:7" ht="25.5" customHeight="1" thickBot="1">
      <c r="E16" s="67" t="s">
        <v>22</v>
      </c>
      <c r="F16" s="66"/>
      <c r="G16" s="56">
        <f>(F3-D3)/D3</f>
        <v>-0.05294117647058828</v>
      </c>
    </row>
    <row r="19" ht="15">
      <c r="D19">
        <f>(35.02-34.8)/34.8*100</f>
        <v>0.6321839080459942</v>
      </c>
    </row>
  </sheetData>
  <sheetProtection/>
  <mergeCells count="5">
    <mergeCell ref="D1:E1"/>
    <mergeCell ref="F1:G1"/>
    <mergeCell ref="A15:C15"/>
    <mergeCell ref="E15:F15"/>
    <mergeCell ref="E16:F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riviere</cp:lastModifiedBy>
  <dcterms:created xsi:type="dcterms:W3CDTF">2015-01-24T20:25:04Z</dcterms:created>
  <dcterms:modified xsi:type="dcterms:W3CDTF">2016-01-10T09:22:34Z</dcterms:modified>
  <cp:category/>
  <cp:version/>
  <cp:contentType/>
  <cp:contentStatus/>
</cp:coreProperties>
</file>